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<sst xmlns="http://schemas.openxmlformats.org/spreadsheetml/2006/main" count="72" uniqueCount="58">
  <si>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</si>
  <si>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</si>
  <si>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2018-09-05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</si>
  <si>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</si>
  <si>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</si>
  <si>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</si>
  <si>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</si>
  <si>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</si>
  <si>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</si>
  <si>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</si>
  <si>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</si>
  <si>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</si>
  <si>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</si>
  <si>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</si>
  <si>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% от кв.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</si>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</sst>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4" xfId="0" applyNumberFormat="1" applyFont="1" applyBorder="1" applyAlignment="1">
      <alignment horizontal="right" vertical="center"/>
    </xf>
    <xf numFmtId="164" fontId="43" fillId="0" borderId="15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right" vertical="center"/>
    </xf>
    <xf numFmtId="165" fontId="43" fillId="0" borderId="20" xfId="0" applyNumberFormat="1" applyFont="1" applyBorder="1" applyAlignment="1">
      <alignment horizontal="right" vertical="center"/>
    </xf>
    <xf numFmtId="165" fontId="44" fillId="0" borderId="2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8" fillId="33" borderId="24" xfId="0" applyFont="1" applyFill="1" applyBorder="1" applyAlignment="1">
      <alignment horizontal="center" wrapText="1"/>
    </xf>
    <xf numFmtId="0" fontId="48" fillId="0" borderId="24" xfId="0" applyFont="1" applyBorder="1" applyAlignment="1">
      <alignment wrapText="1"/>
    </xf>
    <xf numFmtId="0" fontId="48" fillId="0" borderId="24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1">
      <selection activeCell="A11" sqref="A11:O11"/>
    </sheetView>
  </sheetViews>
  <sheetFormatPr defaultColWidth="9.140625" defaultRowHeight="15"/>
  <cols>
    <col min="1" max="1" width="22.00390625" style="0" customWidth="1"/>
    <col min="2" max="14" width="14.00390625" style="0" customWidth="1"/>
    <col min="15" max="15" width="6.421875" style="0" hidden="1" customWidth="1"/>
  </cols>
  <sheetData>
    <row r="1" spans="1:15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28" t="s">
        <v>3</v>
      </c>
      <c r="B5" s="31" t="s">
        <v>4</v>
      </c>
      <c r="C5" s="34" t="s">
        <v>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15">
      <c r="A6" s="29"/>
      <c r="B6" s="32"/>
      <c r="C6" s="37" t="s">
        <v>6</v>
      </c>
      <c r="D6" s="38"/>
      <c r="E6" s="37" t="s">
        <v>7</v>
      </c>
      <c r="F6" s="38"/>
      <c r="G6" s="37" t="s">
        <v>8</v>
      </c>
      <c r="H6" s="38"/>
      <c r="I6" s="37" t="s">
        <v>9</v>
      </c>
      <c r="J6" s="38"/>
      <c r="K6" s="37" t="s">
        <v>10</v>
      </c>
      <c r="L6" s="38"/>
      <c r="M6" s="37" t="s">
        <v>11</v>
      </c>
      <c r="N6" s="38"/>
      <c r="O6" s="39"/>
    </row>
    <row r="7" spans="1:15" ht="27" thickBot="1">
      <c r="A7" s="30"/>
      <c r="B7" s="33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  <c r="O7" s="10" t="s">
        <v>14</v>
      </c>
    </row>
    <row r="8" spans="1:15" ht="18" thickBot="1">
      <c r="A8" s="24" t="s">
        <v>15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55.5" thickBot="1">
      <c r="A9" s="14" t="s">
        <v>16</v>
      </c>
      <c r="B9" s="16" t="s">
        <v>17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  <c r="O9" s="11" t="e">
        <f>IF(#REF!=0,0,N9/#REF!*100)</f>
        <v>#REF!</v>
      </c>
    </row>
    <row r="10" spans="1:15" ht="15.75" thickBot="1">
      <c r="A10" s="18" t="s">
        <v>18</v>
      </c>
      <c r="B10" s="19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  <c r="O10" s="12" t="e">
        <f>IF(#REF!=0,0,N10/#REF!*100)</f>
        <v>#REF!</v>
      </c>
    </row>
    <row r="11" spans="1:15" ht="18" thickBot="1">
      <c r="A11" s="24" t="s">
        <v>19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27">
      <c r="A12" s="14" t="s">
        <v>20</v>
      </c>
      <c r="B12" s="16" t="s">
        <v>21</v>
      </c>
      <c r="C12" s="22">
        <v>118051</v>
      </c>
      <c r="D12" s="6">
        <v>226.381</v>
      </c>
      <c r="E12" s="3">
        <v>678</v>
      </c>
      <c r="F12" s="6">
        <v>501.153</v>
      </c>
      <c r="G12" s="22">
        <v>3042.604</v>
      </c>
      <c r="H12" s="6">
        <v>30.855</v>
      </c>
      <c r="I12" s="22">
        <v>175</v>
      </c>
      <c r="J12" s="6">
        <v>17.564</v>
      </c>
      <c r="K12" s="22">
        <v>97.505</v>
      </c>
      <c r="L12" s="6">
        <v>2.395</v>
      </c>
      <c r="M12" s="3">
        <f aca="true" t="shared" si="1" ref="M12:N15">SUM(C12,E12,G12,I12,K12)</f>
        <v>122044.10900000001</v>
      </c>
      <c r="N12" s="6">
        <f t="shared" si="1"/>
        <v>778.348</v>
      </c>
      <c r="O12" s="11" t="e">
        <f>IF(#REF!=0,0,N12/#REF!*100)</f>
        <v>#REF!</v>
      </c>
    </row>
    <row r="13" spans="1:15" ht="123.75">
      <c r="A13" s="15" t="s">
        <v>22</v>
      </c>
      <c r="B13" s="17" t="s">
        <v>23</v>
      </c>
      <c r="C13" s="23">
        <v>0</v>
      </c>
      <c r="D13" s="8">
        <v>9738.92</v>
      </c>
      <c r="E13" s="5">
        <v>3771</v>
      </c>
      <c r="F13" s="8">
        <v>2644.749</v>
      </c>
      <c r="G13" s="23">
        <v>0</v>
      </c>
      <c r="H13" s="8">
        <v>1582.805</v>
      </c>
      <c r="I13" s="23">
        <v>0</v>
      </c>
      <c r="J13" s="8">
        <v>132.873</v>
      </c>
      <c r="K13" s="23">
        <v>0</v>
      </c>
      <c r="L13" s="8">
        <v>67.208</v>
      </c>
      <c r="M13" s="5">
        <f t="shared" si="1"/>
        <v>3771</v>
      </c>
      <c r="N13" s="8">
        <f t="shared" si="1"/>
        <v>14166.555</v>
      </c>
      <c r="O13" s="13" t="e">
        <f>IF(#REF!=0,0,N13/#REF!*100)</f>
        <v>#REF!</v>
      </c>
    </row>
    <row r="14" spans="1:15" ht="179.25">
      <c r="A14" s="15" t="s">
        <v>24</v>
      </c>
      <c r="B14" s="17" t="s">
        <v>25</v>
      </c>
      <c r="C14" s="23">
        <v>0</v>
      </c>
      <c r="D14" s="8">
        <v>64682.0266</v>
      </c>
      <c r="E14" s="5">
        <v>2954</v>
      </c>
      <c r="F14" s="8">
        <v>2525.235</v>
      </c>
      <c r="G14" s="23">
        <v>0</v>
      </c>
      <c r="H14" s="8">
        <v>231.8676</v>
      </c>
      <c r="I14" s="23">
        <v>0</v>
      </c>
      <c r="J14" s="8">
        <v>28.376</v>
      </c>
      <c r="K14" s="23">
        <v>0</v>
      </c>
      <c r="L14" s="8">
        <v>0.042</v>
      </c>
      <c r="M14" s="5">
        <f t="shared" si="1"/>
        <v>2954</v>
      </c>
      <c r="N14" s="8">
        <f t="shared" si="1"/>
        <v>67467.5472</v>
      </c>
      <c r="O14" s="13" t="e">
        <f>IF(#REF!=0,0,N14/#REF!*100)</f>
        <v>#REF!</v>
      </c>
    </row>
    <row r="15" spans="1:15" ht="55.5" thickBot="1">
      <c r="A15" s="15" t="s">
        <v>26</v>
      </c>
      <c r="B15" s="17" t="s">
        <v>27</v>
      </c>
      <c r="C15" s="23">
        <v>0</v>
      </c>
      <c r="D15" s="8">
        <v>30890.105</v>
      </c>
      <c r="E15" s="5">
        <v>6433</v>
      </c>
      <c r="F15" s="8">
        <v>4485.042</v>
      </c>
      <c r="G15" s="23">
        <v>0</v>
      </c>
      <c r="H15" s="8">
        <v>827.785</v>
      </c>
      <c r="I15" s="23">
        <v>0</v>
      </c>
      <c r="J15" s="8">
        <v>55.946</v>
      </c>
      <c r="K15" s="23">
        <v>0</v>
      </c>
      <c r="L15" s="8">
        <v>2.631</v>
      </c>
      <c r="M15" s="5">
        <f t="shared" si="1"/>
        <v>6433</v>
      </c>
      <c r="N15" s="8">
        <f t="shared" si="1"/>
        <v>36261.509000000005</v>
      </c>
      <c r="O15" s="13" t="e">
        <f>IF(#REF!=0,0,N15/#REF!*100)</f>
        <v>#REF!</v>
      </c>
    </row>
    <row r="16" spans="1:15" ht="15.75" thickBot="1">
      <c r="A16" s="18" t="s">
        <v>18</v>
      </c>
      <c r="B16" s="19"/>
      <c r="C16" s="4">
        <f aca="true" t="shared" si="2" ref="C16:N16">SUM(C12:C15)</f>
        <v>118051</v>
      </c>
      <c r="D16" s="7">
        <f t="shared" si="2"/>
        <v>105537.43259999999</v>
      </c>
      <c r="E16" s="4">
        <f t="shared" si="2"/>
        <v>13836</v>
      </c>
      <c r="F16" s="7">
        <f t="shared" si="2"/>
        <v>10156.179</v>
      </c>
      <c r="G16" s="4">
        <f t="shared" si="2"/>
        <v>3042.604</v>
      </c>
      <c r="H16" s="7">
        <f t="shared" si="2"/>
        <v>2673.3126</v>
      </c>
      <c r="I16" s="4">
        <f t="shared" si="2"/>
        <v>175</v>
      </c>
      <c r="J16" s="7">
        <f t="shared" si="2"/>
        <v>234.759</v>
      </c>
      <c r="K16" s="4">
        <f t="shared" si="2"/>
        <v>97.505</v>
      </c>
      <c r="L16" s="7">
        <f t="shared" si="2"/>
        <v>72.276</v>
      </c>
      <c r="M16" s="4">
        <f t="shared" si="2"/>
        <v>135202.109</v>
      </c>
      <c r="N16" s="7">
        <f t="shared" si="2"/>
        <v>118673.95920000001</v>
      </c>
      <c r="O16" s="12" t="e">
        <f>IF(#REF!=0,0,N16/#REF!*100)</f>
        <v>#REF!</v>
      </c>
    </row>
    <row r="17" spans="1:15" ht="18" thickBot="1">
      <c r="A17" s="24" t="s">
        <v>28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41.25">
      <c r="A18" s="14" t="s">
        <v>29</v>
      </c>
      <c r="B18" s="16" t="s">
        <v>30</v>
      </c>
      <c r="C18" s="22">
        <v>4456</v>
      </c>
      <c r="D18" s="6">
        <v>774.128</v>
      </c>
      <c r="E18" s="3">
        <v>470</v>
      </c>
      <c r="F18" s="6">
        <v>377.599</v>
      </c>
      <c r="G18" s="3">
        <v>3</v>
      </c>
      <c r="H18" s="6">
        <v>1.5</v>
      </c>
      <c r="I18" s="3">
        <v>14</v>
      </c>
      <c r="J18" s="6">
        <v>9.267</v>
      </c>
      <c r="K18" s="3">
        <v>0</v>
      </c>
      <c r="L18" s="6">
        <v>0</v>
      </c>
      <c r="M18" s="3">
        <f aca="true" t="shared" si="3" ref="M18:M26">SUM(C18,E18,G18,I18,K18)</f>
        <v>4943</v>
      </c>
      <c r="N18" s="6">
        <f aca="true" t="shared" si="4" ref="N18:N26">SUM(D18,F18,H18,J18,L18)</f>
        <v>1162.4940000000001</v>
      </c>
      <c r="O18" s="11" t="e">
        <f>IF(#REF!=0,0,N18/#REF!*100)</f>
        <v>#REF!</v>
      </c>
    </row>
    <row r="19" spans="1:15" ht="15">
      <c r="A19" s="15" t="s">
        <v>31</v>
      </c>
      <c r="B19" s="17">
        <v>767</v>
      </c>
      <c r="C19" s="23">
        <v>0</v>
      </c>
      <c r="D19" s="8">
        <v>56.24</v>
      </c>
      <c r="E19" s="5">
        <v>10</v>
      </c>
      <c r="F19" s="8">
        <v>5.04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8">
        <f t="shared" si="4"/>
        <v>61.33</v>
      </c>
      <c r="O19" s="13" t="e">
        <f>IF(#REF!=0,0,N19/#REF!*100)</f>
        <v>#REF!</v>
      </c>
    </row>
    <row r="20" spans="1:15" ht="15">
      <c r="A20" s="15" t="s">
        <v>32</v>
      </c>
      <c r="B20" s="17">
        <v>985</v>
      </c>
      <c r="C20" s="23">
        <v>0</v>
      </c>
      <c r="D20" s="8">
        <v>60.419</v>
      </c>
      <c r="E20" s="5">
        <v>54</v>
      </c>
      <c r="F20" s="8">
        <v>38.5</v>
      </c>
      <c r="G20" s="5">
        <v>10</v>
      </c>
      <c r="H20" s="8">
        <v>7.145</v>
      </c>
      <c r="I20" s="5">
        <v>8.2</v>
      </c>
      <c r="J20" s="8">
        <v>6</v>
      </c>
      <c r="K20" s="5">
        <v>0.4</v>
      </c>
      <c r="L20" s="8">
        <v>0.383</v>
      </c>
      <c r="M20" s="5">
        <f t="shared" si="3"/>
        <v>72.60000000000001</v>
      </c>
      <c r="N20" s="8">
        <f t="shared" si="4"/>
        <v>112.44699999999999</v>
      </c>
      <c r="O20" s="13" t="e">
        <f>IF(#REF!=0,0,N20/#REF!*100)</f>
        <v>#REF!</v>
      </c>
    </row>
    <row r="21" spans="1:15" ht="15">
      <c r="A21" s="15" t="s">
        <v>33</v>
      </c>
      <c r="B21" s="17">
        <v>781</v>
      </c>
      <c r="C21" s="23">
        <v>0</v>
      </c>
      <c r="D21" s="8">
        <v>187.899</v>
      </c>
      <c r="E21" s="5">
        <v>16</v>
      </c>
      <c r="F21" s="8">
        <v>8.741</v>
      </c>
      <c r="G21" s="5">
        <v>4</v>
      </c>
      <c r="H21" s="8">
        <v>1.241</v>
      </c>
      <c r="I21" s="5">
        <v>10</v>
      </c>
      <c r="J21" s="8">
        <v>1.6</v>
      </c>
      <c r="K21" s="5">
        <v>0</v>
      </c>
      <c r="L21" s="8">
        <v>0</v>
      </c>
      <c r="M21" s="5">
        <f t="shared" si="3"/>
        <v>30</v>
      </c>
      <c r="N21" s="8">
        <f t="shared" si="4"/>
        <v>199.481</v>
      </c>
      <c r="O21" s="13" t="e">
        <f>IF(#REF!=0,0,N21/#REF!*100)</f>
        <v>#REF!</v>
      </c>
    </row>
    <row r="22" spans="1:15" ht="27">
      <c r="A22" s="15" t="s">
        <v>34</v>
      </c>
      <c r="B22" s="17" t="s">
        <v>35</v>
      </c>
      <c r="C22" s="23">
        <v>0</v>
      </c>
      <c r="D22" s="8">
        <v>135.9</v>
      </c>
      <c r="E22" s="5">
        <v>15</v>
      </c>
      <c r="F22" s="8">
        <v>11</v>
      </c>
      <c r="G22" s="5">
        <v>7</v>
      </c>
      <c r="H22" s="8">
        <v>3.9</v>
      </c>
      <c r="I22" s="5">
        <v>4</v>
      </c>
      <c r="J22" s="8">
        <v>0.5</v>
      </c>
      <c r="K22" s="5">
        <v>2</v>
      </c>
      <c r="L22" s="8">
        <v>1.75</v>
      </c>
      <c r="M22" s="5">
        <f t="shared" si="3"/>
        <v>28</v>
      </c>
      <c r="N22" s="8">
        <f t="shared" si="4"/>
        <v>153.05</v>
      </c>
      <c r="O22" s="13" t="e">
        <f>IF(#REF!=0,0,N22/#REF!*100)</f>
        <v>#REF!</v>
      </c>
    </row>
    <row r="23" spans="1:15" ht="41.25">
      <c r="A23" s="15" t="s">
        <v>36</v>
      </c>
      <c r="B23" s="17" t="s">
        <v>37</v>
      </c>
      <c r="C23" s="23">
        <v>0</v>
      </c>
      <c r="D23" s="8">
        <v>1932.873</v>
      </c>
      <c r="E23" s="5">
        <v>243</v>
      </c>
      <c r="F23" s="8">
        <v>146.373</v>
      </c>
      <c r="G23" s="5">
        <v>200</v>
      </c>
      <c r="H23" s="8">
        <v>124.69</v>
      </c>
      <c r="I23" s="5">
        <v>30</v>
      </c>
      <c r="J23" s="8">
        <v>18.314</v>
      </c>
      <c r="K23" s="5">
        <v>7</v>
      </c>
      <c r="L23" s="8">
        <v>2.523</v>
      </c>
      <c r="M23" s="5">
        <f t="shared" si="3"/>
        <v>480</v>
      </c>
      <c r="N23" s="8">
        <f t="shared" si="4"/>
        <v>2224.773</v>
      </c>
      <c r="O23" s="13" t="e">
        <f>IF(#REF!=0,0,N23/#REF!*100)</f>
        <v>#REF!</v>
      </c>
    </row>
    <row r="24" spans="1:15" ht="15">
      <c r="A24" s="15" t="s">
        <v>38</v>
      </c>
      <c r="B24" s="17">
        <v>988</v>
      </c>
      <c r="C24" s="23">
        <v>0</v>
      </c>
      <c r="D24" s="8">
        <v>59.678</v>
      </c>
      <c r="E24" s="5">
        <v>35</v>
      </c>
      <c r="F24" s="8">
        <v>24.195</v>
      </c>
      <c r="G24" s="5">
        <v>20</v>
      </c>
      <c r="H24" s="8">
        <v>14.4</v>
      </c>
      <c r="I24" s="5">
        <v>16</v>
      </c>
      <c r="J24" s="8">
        <v>10</v>
      </c>
      <c r="K24" s="5">
        <v>1</v>
      </c>
      <c r="L24" s="8">
        <v>0.985</v>
      </c>
      <c r="M24" s="5">
        <f t="shared" si="3"/>
        <v>72</v>
      </c>
      <c r="N24" s="8">
        <f t="shared" si="4"/>
        <v>109.258</v>
      </c>
      <c r="O24" s="13" t="e">
        <f>IF(#REF!=0,0,N24/#REF!*100)</f>
        <v>#REF!</v>
      </c>
    </row>
    <row r="25" spans="1:15" ht="27">
      <c r="A25" s="15" t="s">
        <v>39</v>
      </c>
      <c r="B25" s="17" t="s">
        <v>40</v>
      </c>
      <c r="C25" s="23">
        <v>0</v>
      </c>
      <c r="D25" s="8">
        <v>299.279</v>
      </c>
      <c r="E25" s="5">
        <v>155</v>
      </c>
      <c r="F25" s="8">
        <v>153.71</v>
      </c>
      <c r="G25" s="5">
        <v>75</v>
      </c>
      <c r="H25" s="8">
        <v>74.934</v>
      </c>
      <c r="I25" s="5">
        <v>7</v>
      </c>
      <c r="J25" s="8">
        <v>4.903</v>
      </c>
      <c r="K25" s="5">
        <v>1.5</v>
      </c>
      <c r="L25" s="8">
        <v>0.45</v>
      </c>
      <c r="M25" s="5">
        <f t="shared" si="3"/>
        <v>238.5</v>
      </c>
      <c r="N25" s="8">
        <f t="shared" si="4"/>
        <v>533.2760000000001</v>
      </c>
      <c r="O25" s="13" t="e">
        <f>IF(#REF!=0,0,N25/#REF!*100)</f>
        <v>#REF!</v>
      </c>
    </row>
    <row r="26" spans="1:15" ht="96.75" thickBot="1">
      <c r="A26" s="15" t="s">
        <v>41</v>
      </c>
      <c r="B26" s="17" t="s">
        <v>42</v>
      </c>
      <c r="C26" s="23">
        <v>0</v>
      </c>
      <c r="D26" s="8">
        <v>451.356</v>
      </c>
      <c r="E26" s="5">
        <v>3368</v>
      </c>
      <c r="F26" s="8">
        <v>2404.965</v>
      </c>
      <c r="G26" s="5">
        <v>11797</v>
      </c>
      <c r="H26" s="8">
        <v>9608.017</v>
      </c>
      <c r="I26" s="5">
        <v>1743</v>
      </c>
      <c r="J26" s="8">
        <v>1604.411</v>
      </c>
      <c r="K26" s="5">
        <v>362</v>
      </c>
      <c r="L26" s="8">
        <v>225.918</v>
      </c>
      <c r="M26" s="5">
        <f t="shared" si="3"/>
        <v>17270</v>
      </c>
      <c r="N26" s="8">
        <f t="shared" si="4"/>
        <v>14294.667</v>
      </c>
      <c r="O26" s="13" t="e">
        <f>IF(#REF!=0,0,N26/#REF!*100)</f>
        <v>#REF!</v>
      </c>
    </row>
    <row r="27" spans="1:15" ht="15.75" thickBot="1">
      <c r="A27" s="18" t="s">
        <v>18</v>
      </c>
      <c r="B27" s="19"/>
      <c r="C27" s="4">
        <f aca="true" t="shared" si="5" ref="C27:N27">SUM(C18:C26)</f>
        <v>4456</v>
      </c>
      <c r="D27" s="7">
        <f t="shared" si="5"/>
        <v>3957.772</v>
      </c>
      <c r="E27" s="4">
        <f t="shared" si="5"/>
        <v>4366</v>
      </c>
      <c r="F27" s="7">
        <f t="shared" si="5"/>
        <v>3170.123</v>
      </c>
      <c r="G27" s="4">
        <f t="shared" si="5"/>
        <v>12116.8</v>
      </c>
      <c r="H27" s="7">
        <f t="shared" si="5"/>
        <v>9835.827</v>
      </c>
      <c r="I27" s="4">
        <f t="shared" si="5"/>
        <v>1835.2</v>
      </c>
      <c r="J27" s="7">
        <f t="shared" si="5"/>
        <v>1654.9950000000001</v>
      </c>
      <c r="K27" s="4">
        <f t="shared" si="5"/>
        <v>374</v>
      </c>
      <c r="L27" s="7">
        <f t="shared" si="5"/>
        <v>232.059</v>
      </c>
      <c r="M27" s="4">
        <f t="shared" si="5"/>
        <v>23148</v>
      </c>
      <c r="N27" s="7">
        <f t="shared" si="5"/>
        <v>18850.775999999998</v>
      </c>
      <c r="O27" s="12" t="e">
        <f>IF(#REF!=0,0,N27/#REF!*100)</f>
        <v>#REF!</v>
      </c>
    </row>
    <row r="28" spans="1:15" ht="18" thickBot="1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41.25">
      <c r="A29" s="14" t="s">
        <v>44</v>
      </c>
      <c r="B29" s="16" t="s">
        <v>45</v>
      </c>
      <c r="C29" s="22">
        <v>123965</v>
      </c>
      <c r="D29" s="6">
        <v>0</v>
      </c>
      <c r="E29" s="22">
        <v>7402</v>
      </c>
      <c r="F29" s="6">
        <v>9.057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131374</v>
      </c>
      <c r="N29" s="6">
        <f t="shared" si="6"/>
        <v>9.057</v>
      </c>
      <c r="O29" s="11" t="e">
        <f>IF(#REF!=0,0,N29/#REF!*100)</f>
        <v>#REF!</v>
      </c>
    </row>
    <row r="30" spans="1:15" ht="138">
      <c r="A30" s="15" t="s">
        <v>46</v>
      </c>
      <c r="B30" s="17" t="s">
        <v>47</v>
      </c>
      <c r="C30" s="23">
        <v>0</v>
      </c>
      <c r="D30" s="8">
        <v>4165.119</v>
      </c>
      <c r="E30" s="23">
        <v>0</v>
      </c>
      <c r="F30" s="8">
        <v>3218.021</v>
      </c>
      <c r="G30" s="5">
        <v>1336</v>
      </c>
      <c r="H30" s="8">
        <v>764.557</v>
      </c>
      <c r="I30" s="5">
        <v>695</v>
      </c>
      <c r="J30" s="8">
        <v>648.712</v>
      </c>
      <c r="K30" s="5">
        <v>0</v>
      </c>
      <c r="L30" s="8">
        <v>0</v>
      </c>
      <c r="M30" s="5">
        <f t="shared" si="6"/>
        <v>2031</v>
      </c>
      <c r="N30" s="8">
        <f t="shared" si="6"/>
        <v>8796.409</v>
      </c>
      <c r="O30" s="13" t="e">
        <f>IF(#REF!=0,0,N30/#REF!*100)</f>
        <v>#REF!</v>
      </c>
    </row>
    <row r="31" spans="1:15" ht="111" thickBot="1">
      <c r="A31" s="15" t="s">
        <v>48</v>
      </c>
      <c r="B31" s="17" t="s">
        <v>49</v>
      </c>
      <c r="C31" s="23">
        <v>0</v>
      </c>
      <c r="D31" s="8">
        <v>116417.9877</v>
      </c>
      <c r="E31" s="23">
        <v>0</v>
      </c>
      <c r="F31" s="8">
        <v>3816.70956</v>
      </c>
      <c r="G31" s="5">
        <v>571</v>
      </c>
      <c r="H31" s="8">
        <v>233.36288</v>
      </c>
      <c r="I31" s="5">
        <v>1005</v>
      </c>
      <c r="J31" s="8">
        <v>829.34</v>
      </c>
      <c r="K31" s="5">
        <v>0</v>
      </c>
      <c r="L31" s="8">
        <v>0</v>
      </c>
      <c r="M31" s="5">
        <f t="shared" si="6"/>
        <v>1576</v>
      </c>
      <c r="N31" s="8">
        <f t="shared" si="6"/>
        <v>121297.40014</v>
      </c>
      <c r="O31" s="13" t="e">
        <f>IF(#REF!=0,0,N31/#REF!*100)</f>
        <v>#REF!</v>
      </c>
    </row>
    <row r="32" spans="1:15" ht="15.75" thickBot="1">
      <c r="A32" s="18" t="s">
        <v>18</v>
      </c>
      <c r="B32" s="19"/>
      <c r="C32" s="4">
        <f aca="true" t="shared" si="7" ref="C32:N32">SUM(C29:C31)</f>
        <v>123965</v>
      </c>
      <c r="D32" s="7">
        <f t="shared" si="7"/>
        <v>120583.1067</v>
      </c>
      <c r="E32" s="4">
        <f t="shared" si="7"/>
        <v>7402</v>
      </c>
      <c r="F32" s="7">
        <f t="shared" si="7"/>
        <v>7043.78756</v>
      </c>
      <c r="G32" s="4">
        <f t="shared" si="7"/>
        <v>1909</v>
      </c>
      <c r="H32" s="7">
        <f t="shared" si="7"/>
        <v>997.91988</v>
      </c>
      <c r="I32" s="4">
        <f t="shared" si="7"/>
        <v>1705</v>
      </c>
      <c r="J32" s="7">
        <f t="shared" si="7"/>
        <v>1478.0520000000001</v>
      </c>
      <c r="K32" s="4">
        <f t="shared" si="7"/>
        <v>0</v>
      </c>
      <c r="L32" s="7">
        <f t="shared" si="7"/>
        <v>0</v>
      </c>
      <c r="M32" s="4">
        <f t="shared" si="7"/>
        <v>134981</v>
      </c>
      <c r="N32" s="7">
        <f t="shared" si="7"/>
        <v>130102.86614</v>
      </c>
      <c r="O32" s="12" t="e">
        <f>IF(#REF!=0,0,N32/#REF!*100)</f>
        <v>#REF!</v>
      </c>
    </row>
    <row r="33" spans="1:15" ht="18" thickBot="1">
      <c r="A33" s="24" t="s">
        <v>50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54.75">
      <c r="A34" s="14" t="s">
        <v>51</v>
      </c>
      <c r="B34" s="16" t="s">
        <v>52</v>
      </c>
      <c r="C34" s="22">
        <v>175339</v>
      </c>
      <c r="D34" s="6">
        <v>51082.331</v>
      </c>
      <c r="E34" s="22">
        <v>8428</v>
      </c>
      <c r="F34" s="6">
        <v>906.768</v>
      </c>
      <c r="G34" s="3">
        <v>70</v>
      </c>
      <c r="H34" s="6">
        <v>39.585</v>
      </c>
      <c r="I34" s="3">
        <v>166</v>
      </c>
      <c r="J34" s="6">
        <v>46.848</v>
      </c>
      <c r="K34" s="3">
        <v>0</v>
      </c>
      <c r="L34" s="6">
        <v>0</v>
      </c>
      <c r="M34" s="3">
        <f aca="true" t="shared" si="8" ref="M34:N36">SUM(C34,E34,G34,I34,K34)</f>
        <v>184003</v>
      </c>
      <c r="N34" s="6">
        <f t="shared" si="8"/>
        <v>52075.532</v>
      </c>
      <c r="O34" s="11" t="e">
        <f>IF(#REF!=0,0,N34/#REF!*100)</f>
        <v>#REF!</v>
      </c>
    </row>
    <row r="35" spans="1:15" ht="123.75">
      <c r="A35" s="15" t="s">
        <v>53</v>
      </c>
      <c r="B35" s="17" t="s">
        <v>54</v>
      </c>
      <c r="C35" s="23">
        <v>0</v>
      </c>
      <c r="D35" s="8">
        <v>82990.891</v>
      </c>
      <c r="E35" s="23">
        <v>0</v>
      </c>
      <c r="F35" s="8">
        <v>4016.498</v>
      </c>
      <c r="G35" s="5">
        <v>2900</v>
      </c>
      <c r="H35" s="8">
        <v>2239.925</v>
      </c>
      <c r="I35" s="5">
        <v>674</v>
      </c>
      <c r="J35" s="8">
        <v>452.96</v>
      </c>
      <c r="K35" s="5">
        <v>0</v>
      </c>
      <c r="L35" s="8">
        <v>0</v>
      </c>
      <c r="M35" s="5">
        <f t="shared" si="8"/>
        <v>3574</v>
      </c>
      <c r="N35" s="8">
        <f t="shared" si="8"/>
        <v>89700.27400000002</v>
      </c>
      <c r="O35" s="13" t="e">
        <f>IF(#REF!=0,0,N35/#REF!*100)</f>
        <v>#REF!</v>
      </c>
    </row>
    <row r="36" spans="1:15" ht="55.5" thickBot="1">
      <c r="A36" s="15" t="s">
        <v>55</v>
      </c>
      <c r="B36" s="17" t="s">
        <v>56</v>
      </c>
      <c r="C36" s="23">
        <v>0</v>
      </c>
      <c r="D36" s="8">
        <v>37086.268</v>
      </c>
      <c r="E36" s="23">
        <v>0</v>
      </c>
      <c r="F36" s="8">
        <v>4250.884</v>
      </c>
      <c r="G36" s="5">
        <v>26000</v>
      </c>
      <c r="H36" s="8">
        <v>24503.37</v>
      </c>
      <c r="I36" s="5">
        <v>138</v>
      </c>
      <c r="J36" s="8">
        <v>9.509</v>
      </c>
      <c r="K36" s="5">
        <v>0</v>
      </c>
      <c r="L36" s="8">
        <v>0</v>
      </c>
      <c r="M36" s="5">
        <f t="shared" si="8"/>
        <v>26138</v>
      </c>
      <c r="N36" s="8">
        <f t="shared" si="8"/>
        <v>65850.031</v>
      </c>
      <c r="O36" s="13" t="e">
        <f>IF(#REF!=0,0,N36/#REF!*100)</f>
        <v>#REF!</v>
      </c>
    </row>
    <row r="37" spans="1:15" ht="15.75" thickBot="1">
      <c r="A37" s="18" t="s">
        <v>18</v>
      </c>
      <c r="B37" s="19"/>
      <c r="C37" s="4">
        <f aca="true" t="shared" si="9" ref="C37:N37">SUM(C34:C36)</f>
        <v>175339</v>
      </c>
      <c r="D37" s="7">
        <f t="shared" si="9"/>
        <v>171159.49</v>
      </c>
      <c r="E37" s="4">
        <f t="shared" si="9"/>
        <v>8428</v>
      </c>
      <c r="F37" s="7">
        <f t="shared" si="9"/>
        <v>9174.15</v>
      </c>
      <c r="G37" s="4">
        <f t="shared" si="9"/>
        <v>28970</v>
      </c>
      <c r="H37" s="7">
        <f t="shared" si="9"/>
        <v>26782.879999999997</v>
      </c>
      <c r="I37" s="4">
        <f t="shared" si="9"/>
        <v>978</v>
      </c>
      <c r="J37" s="7">
        <f t="shared" si="9"/>
        <v>509.317</v>
      </c>
      <c r="K37" s="4">
        <f t="shared" si="9"/>
        <v>0</v>
      </c>
      <c r="L37" s="7">
        <f t="shared" si="9"/>
        <v>0</v>
      </c>
      <c r="M37" s="4">
        <f t="shared" si="9"/>
        <v>213715</v>
      </c>
      <c r="N37" s="7">
        <f t="shared" si="9"/>
        <v>207625.837</v>
      </c>
      <c r="O37" s="12" t="e">
        <f>IF(#REF!=0,0,N37/#REF!*100)</f>
        <v>#REF!</v>
      </c>
    </row>
    <row r="38" spans="1:15" ht="15.75" thickBot="1">
      <c r="A38" s="20" t="s">
        <v>57</v>
      </c>
      <c r="B38" s="21"/>
      <c r="C38" s="4">
        <f aca="true" t="shared" si="10" ref="C38:N38">SUM(C10,C16,C27,C32,C37)</f>
        <v>421881</v>
      </c>
      <c r="D38" s="7">
        <f t="shared" si="10"/>
        <v>401243.6873</v>
      </c>
      <c r="E38" s="4">
        <f t="shared" si="10"/>
        <v>34041</v>
      </c>
      <c r="F38" s="7">
        <f t="shared" si="10"/>
        <v>29550.569559999996</v>
      </c>
      <c r="G38" s="4">
        <f t="shared" si="10"/>
        <v>46287.403999999995</v>
      </c>
      <c r="H38" s="7">
        <f t="shared" si="10"/>
        <v>40515.22147999999</v>
      </c>
      <c r="I38" s="4">
        <f t="shared" si="10"/>
        <v>4693.2</v>
      </c>
      <c r="J38" s="7">
        <f t="shared" si="10"/>
        <v>3877.1230000000005</v>
      </c>
      <c r="K38" s="4">
        <f t="shared" si="10"/>
        <v>471.505</v>
      </c>
      <c r="L38" s="7">
        <f t="shared" si="10"/>
        <v>304.335</v>
      </c>
      <c r="M38" s="4">
        <f t="shared" si="10"/>
        <v>507374.109</v>
      </c>
      <c r="N38" s="7">
        <f t="shared" si="10"/>
        <v>475490.93634</v>
      </c>
      <c r="O38" s="12" t="e">
        <f>IF(#REF!=0,0,N38/#REF!*100)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  <mergeCell ref="A8:O8"/>
    <mergeCell ref="A10:B10"/>
    <mergeCell ref="A11:O11"/>
    <mergeCell ref="C12:C15"/>
    <mergeCell ref="G12:G15"/>
    <mergeCell ref="I12:I15"/>
    <mergeCell ref="K12:K15"/>
    <mergeCell ref="A16:B16"/>
    <mergeCell ref="A17:O17"/>
    <mergeCell ref="C18:C26"/>
    <mergeCell ref="A27:B27"/>
    <mergeCell ref="A28:O28"/>
    <mergeCell ref="A37:B37"/>
    <mergeCell ref="A38:B38"/>
    <mergeCell ref="C29:C31"/>
    <mergeCell ref="E29:E31"/>
    <mergeCell ref="A32:B32"/>
    <mergeCell ref="A33:O33"/>
    <mergeCell ref="C34:C36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2018-09-05T23:34:29Z</dcterms:created>
  <dcterms:modified xsi:type="dcterms:W3CDTF">2018-09-11T06:23:30Z</dcterms:modified>
  <cp:category/>
  <cp:version/>
  <cp:contentType/>
  <cp:contentStatus/>
</cp:coreProperties>
</file>